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576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19" i="1"/>
  <c r="B11" i="1"/>
  <c r="B8" i="1"/>
  <c r="B6" i="1"/>
  <c r="B4" i="1"/>
  <c r="B3" i="1" l="1"/>
  <c r="C4" i="1" s="1"/>
  <c r="D11" i="1"/>
  <c r="C10" i="1" l="1"/>
  <c r="C8" i="1"/>
  <c r="C11" i="1"/>
  <c r="C12" i="1"/>
  <c r="C14" i="1"/>
  <c r="C13" i="1"/>
  <c r="C15" i="1"/>
  <c r="C16" i="1"/>
  <c r="C23" i="1"/>
  <c r="C7" i="1"/>
  <c r="C6" i="1"/>
  <c r="C5" i="1"/>
  <c r="C19" i="1"/>
  <c r="C17" i="1"/>
  <c r="C20" i="1"/>
  <c r="C21" i="1"/>
  <c r="D8" i="1" l="1"/>
  <c r="D21" i="1" l="1"/>
  <c r="D19" i="1"/>
  <c r="D6" i="1"/>
  <c r="D4" i="1"/>
  <c r="D3" i="1" l="1"/>
  <c r="E20" i="1" l="1"/>
  <c r="E12" i="1"/>
  <c r="E11" i="1"/>
  <c r="E4" i="1"/>
  <c r="E19" i="1"/>
  <c r="E17" i="1"/>
  <c r="E16" i="1"/>
  <c r="E8" i="1"/>
  <c r="E14" i="1"/>
  <c r="E10" i="1"/>
  <c r="E15" i="1"/>
  <c r="E5" i="1"/>
  <c r="E6" i="1"/>
  <c r="E7" i="1"/>
  <c r="E21" i="1"/>
  <c r="E13" i="1"/>
  <c r="E23" i="1"/>
</calcChain>
</file>

<file path=xl/sharedStrings.xml><?xml version="1.0" encoding="utf-8"?>
<sst xmlns="http://schemas.openxmlformats.org/spreadsheetml/2006/main" count="24" uniqueCount="24">
  <si>
    <t>Wyszczególnienie</t>
  </si>
  <si>
    <t>Kwota</t>
  </si>
  <si>
    <t>Koszty działalności statutowej razem (1+2+3+4+5+6)</t>
  </si>
  <si>
    <t>1.Koszty działalności statutowej nieodpłatnej pożytku publicznego</t>
  </si>
  <si>
    <t>1/Koszty działalności statutowej nieodpłatnej pożytku publicznego</t>
  </si>
  <si>
    <t>2.Koszty działalności statutowej odpłatnej pożytku publicznego</t>
  </si>
  <si>
    <t>1/Koszty działalności statutowej odpłatnej pożytku publicznego</t>
  </si>
  <si>
    <t>3.Koszt własny związany ze sprzedażą usług, materiałów i towarów:</t>
  </si>
  <si>
    <t>1/ Koszt własny sprzedanych usług</t>
  </si>
  <si>
    <t>2/ Koszt własny sprzedaży produktów</t>
  </si>
  <si>
    <t>4.Koszty administracyjne:</t>
  </si>
  <si>
    <t>1/ Amortyzacja</t>
  </si>
  <si>
    <t>2/ Zużycie materiałów i energii</t>
  </si>
  <si>
    <t>3/ Usługi obce</t>
  </si>
  <si>
    <t>4/ Podatki i opłaty</t>
  </si>
  <si>
    <t>5/ Wynagrodzenia i narzuty na wynagrodzenia</t>
  </si>
  <si>
    <t>6/ Pozostałe koszty, w tym:</t>
  </si>
  <si>
    <t>a/ podróże służbowe</t>
  </si>
  <si>
    <t>5.Pozostałe koszty operacyjne</t>
  </si>
  <si>
    <t>1/ Pozostałe koszty operacyjne</t>
  </si>
  <si>
    <t>6.Koszty finansowe</t>
  </si>
  <si>
    <t>1/ Koszty finansowe odsetki</t>
  </si>
  <si>
    <t>róznice kursowe</t>
  </si>
  <si>
    <t>kwota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</si>
</sst>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double">
        <color rgb="FF000000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6" fillId="2" borderId="4" xfId="1" applyFont="1" applyFill="1" applyBorder="1" applyAlignment="1">
      <alignment horizontal="right" vertical="center"/>
    </xf>
    <xf numFmtId="164" fontId="6" fillId="2" borderId="4" xfId="1" applyFont="1" applyFill="1" applyBorder="1" applyAlignment="1">
      <alignment vertical="center"/>
    </xf>
    <xf numFmtId="164" fontId="6" fillId="2" borderId="8" xfId="1" applyFont="1" applyFill="1" applyBorder="1" applyAlignment="1">
      <alignment horizontal="right" vertical="center"/>
    </xf>
    <xf numFmtId="164" fontId="0" fillId="0" borderId="0" xfId="1" applyFont="1"/>
    <xf numFmtId="164" fontId="3" fillId="0" borderId="4" xfId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10" fontId="3" fillId="3" borderId="5" xfId="0" applyNumberFormat="1" applyFont="1" applyFill="1" applyBorder="1" applyAlignment="1">
      <alignment horizontal="center" vertical="center" wrapText="1"/>
    </xf>
    <xf numFmtId="10" fontId="6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0" fontId="3" fillId="3" borderId="5" xfId="2" applyNumberFormat="1" applyFont="1" applyFill="1" applyBorder="1" applyAlignment="1">
      <alignment horizontal="center" vertical="center" wrapText="1"/>
    </xf>
    <xf numFmtId="10" fontId="6" fillId="3" borderId="5" xfId="2" applyNumberFormat="1" applyFont="1" applyFill="1" applyBorder="1" applyAlignment="1">
      <alignment horizontal="center" vertical="center" wrapText="1"/>
    </xf>
    <xf numFmtId="10" fontId="6" fillId="3" borderId="9" xfId="0" applyNumberFormat="1" applyFont="1" applyFill="1" applyBorder="1" applyAlignment="1">
      <alignment horizontal="center" vertical="center" wrapText="1"/>
    </xf>
    <xf numFmtId="164" fontId="3" fillId="3" borderId="4" xfId="1" applyFont="1" applyFill="1" applyBorder="1" applyAlignment="1">
      <alignment horizontal="right" vertical="center"/>
    </xf>
    <xf numFmtId="4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9" fontId="3" fillId="3" borderId="5" xfId="2" applyFont="1" applyFill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F30" sqref="F30:F31"/>
    </sheetView>
  </sheetViews>
  <sheetFormatPr defaultRowHeight="14.4" x14ac:dyDescent="0.3"/>
  <cols>
    <col min="1" max="1" width="32.44140625" customWidth="1"/>
    <col min="2" max="2" width="12.33203125" style="9" customWidth="1"/>
    <col min="3" max="3" width="9.33203125" customWidth="1"/>
    <col min="4" max="4" width="12.33203125" style="9" customWidth="1"/>
    <col min="5" max="5" width="9.33203125" customWidth="1"/>
    <col min="6" max="6" width="12.88671875" bestFit="1" customWidth="1"/>
  </cols>
  <sheetData>
    <row r="1" spans="1:6" ht="15.6" thickTop="1" thickBot="1" x14ac:dyDescent="0.35">
      <c r="A1" s="21" t="s">
        <v>0</v>
      </c>
      <c r="B1" s="23">
        <v>2025</v>
      </c>
      <c r="C1" s="24"/>
      <c r="D1" s="23">
        <v>2024</v>
      </c>
      <c r="E1" s="24"/>
    </row>
    <row r="2" spans="1:6" ht="15.75" thickBot="1" x14ac:dyDescent="0.3">
      <c r="A2" s="22"/>
      <c r="B2" s="10" t="s">
        <v>23</v>
      </c>
      <c r="C2" s="11"/>
      <c r="D2" s="10" t="s">
        <v>1</v>
      </c>
      <c r="E2" s="11"/>
    </row>
    <row r="3" spans="1:6" ht="60" customHeight="1" thickBot="1" x14ac:dyDescent="0.35">
      <c r="A3" s="1" t="s">
        <v>2</v>
      </c>
      <c r="B3" s="19">
        <f>B4+B6+B8+B11+B19+B21</f>
        <v>504310.12</v>
      </c>
      <c r="C3" s="12">
        <v>1</v>
      </c>
      <c r="D3" s="19">
        <f>D4+D6+D8+D11+D19+D21</f>
        <v>404740.19</v>
      </c>
      <c r="E3" s="12">
        <v>1</v>
      </c>
      <c r="F3" s="20"/>
    </row>
    <row r="4" spans="1:6" ht="29.4" thickBot="1" x14ac:dyDescent="0.35">
      <c r="A4" s="1" t="s">
        <v>3</v>
      </c>
      <c r="B4" s="19">
        <f>B5</f>
        <v>292557.65000000002</v>
      </c>
      <c r="C4" s="13">
        <f>B4/B3</f>
        <v>0.58011457315193282</v>
      </c>
      <c r="D4" s="19">
        <f>D5</f>
        <v>264242.5</v>
      </c>
      <c r="E4" s="13">
        <f>D4/D3</f>
        <v>0.65286943705788147</v>
      </c>
    </row>
    <row r="5" spans="1:6" ht="29.4" thickBot="1" x14ac:dyDescent="0.35">
      <c r="A5" s="2" t="s">
        <v>4</v>
      </c>
      <c r="B5" s="6">
        <v>292557.65000000002</v>
      </c>
      <c r="C5" s="14">
        <f>B5/B3</f>
        <v>0.58011457315193282</v>
      </c>
      <c r="D5" s="6">
        <v>264242.5</v>
      </c>
      <c r="E5" s="14">
        <f>D5/D3</f>
        <v>0.65286943705788147</v>
      </c>
    </row>
    <row r="6" spans="1:6" ht="29.4" thickBot="1" x14ac:dyDescent="0.35">
      <c r="A6" s="1" t="s">
        <v>5</v>
      </c>
      <c r="B6" s="19">
        <f>B7</f>
        <v>151060</v>
      </c>
      <c r="C6" s="13">
        <f>B6/B3</f>
        <v>0.29953791131536284</v>
      </c>
      <c r="D6" s="19">
        <f>D7</f>
        <v>10000</v>
      </c>
      <c r="E6" s="13">
        <f>D6/D3</f>
        <v>2.470720785104143E-2</v>
      </c>
    </row>
    <row r="7" spans="1:6" ht="29.4" thickBot="1" x14ac:dyDescent="0.35">
      <c r="A7" s="2" t="s">
        <v>6</v>
      </c>
      <c r="B7" s="6">
        <v>151060</v>
      </c>
      <c r="C7" s="14">
        <f>B7/B3</f>
        <v>0.29953791131536284</v>
      </c>
      <c r="D7" s="6">
        <v>10000</v>
      </c>
      <c r="E7" s="14">
        <f>D7/D3</f>
        <v>2.470720785104143E-2</v>
      </c>
    </row>
    <row r="8" spans="1:6" ht="43.8" thickBot="1" x14ac:dyDescent="0.35">
      <c r="A8" s="1" t="s">
        <v>7</v>
      </c>
      <c r="B8" s="19">
        <f>B10+B9</f>
        <v>0</v>
      </c>
      <c r="C8" s="13">
        <f>B8/B3</f>
        <v>0</v>
      </c>
      <c r="D8" s="19">
        <f>D10+D9</f>
        <v>7782.55</v>
      </c>
      <c r="E8" s="13">
        <f>D8/D3</f>
        <v>1.9228508046112248E-2</v>
      </c>
    </row>
    <row r="9" spans="1:6" ht="15" thickBot="1" x14ac:dyDescent="0.35">
      <c r="A9" s="2" t="s">
        <v>8</v>
      </c>
      <c r="B9" s="6">
        <v>0</v>
      </c>
      <c r="C9" s="15"/>
      <c r="D9" s="6">
        <v>0</v>
      </c>
      <c r="E9" s="15"/>
    </row>
    <row r="10" spans="1:6" ht="15" thickBot="1" x14ac:dyDescent="0.35">
      <c r="A10" s="2" t="s">
        <v>9</v>
      </c>
      <c r="B10" s="6">
        <v>0</v>
      </c>
      <c r="C10" s="14">
        <f>B10/B3</f>
        <v>0</v>
      </c>
      <c r="D10" s="6">
        <v>7782.55</v>
      </c>
      <c r="E10" s="14">
        <f>D10/D3</f>
        <v>1.9228508046112248E-2</v>
      </c>
    </row>
    <row r="11" spans="1:6" ht="15" customHeight="1" thickBot="1" x14ac:dyDescent="0.3">
      <c r="A11" s="1" t="s">
        <v>10</v>
      </c>
      <c r="B11" s="19">
        <f>SUM(B12:B17)</f>
        <v>60644.47</v>
      </c>
      <c r="C11" s="13">
        <f>B11/B3</f>
        <v>0.12025233600309271</v>
      </c>
      <c r="D11" s="19">
        <f>SUM(D12:D17)</f>
        <v>121899.96</v>
      </c>
      <c r="E11" s="13">
        <f>D11/D3</f>
        <v>0.30118076487536366</v>
      </c>
    </row>
    <row r="12" spans="1:6" ht="15.75" thickBot="1" x14ac:dyDescent="0.3">
      <c r="A12" s="2" t="s">
        <v>11</v>
      </c>
      <c r="B12" s="6"/>
      <c r="C12" s="25">
        <f>B12/B3</f>
        <v>0</v>
      </c>
      <c r="D12" s="6">
        <v>0</v>
      </c>
      <c r="E12" s="25">
        <f>D12/D3</f>
        <v>0</v>
      </c>
    </row>
    <row r="13" spans="1:6" ht="15" thickBot="1" x14ac:dyDescent="0.35">
      <c r="A13" s="2" t="s">
        <v>12</v>
      </c>
      <c r="B13" s="6">
        <v>10016.74</v>
      </c>
      <c r="C13" s="14">
        <f>B13/B3</f>
        <v>1.986226253004798E-2</v>
      </c>
      <c r="D13" s="6">
        <v>10288.9</v>
      </c>
      <c r="E13" s="14">
        <f>D13/D3</f>
        <v>2.5420999085858015E-2</v>
      </c>
    </row>
    <row r="14" spans="1:6" ht="15" thickBot="1" x14ac:dyDescent="0.35">
      <c r="A14" s="2" t="s">
        <v>13</v>
      </c>
      <c r="B14" s="6">
        <v>23596.87</v>
      </c>
      <c r="C14" s="14">
        <f>B14/B3</f>
        <v>4.6790395560572927E-2</v>
      </c>
      <c r="D14" s="6">
        <v>67303.199999999997</v>
      </c>
      <c r="E14" s="14">
        <f>D14/D3</f>
        <v>0.16628741514402115</v>
      </c>
    </row>
    <row r="15" spans="1:6" ht="15" thickBot="1" x14ac:dyDescent="0.35">
      <c r="A15" s="2" t="s">
        <v>14</v>
      </c>
      <c r="B15" s="6">
        <v>612.1</v>
      </c>
      <c r="C15" s="14">
        <f>B15/B3</f>
        <v>1.2137372932353608E-3</v>
      </c>
      <c r="D15" s="6">
        <v>838.8</v>
      </c>
      <c r="E15" s="14">
        <f>D15/D3</f>
        <v>2.0724405945453548E-3</v>
      </c>
    </row>
    <row r="16" spans="1:6" ht="29.4" customHeight="1" thickBot="1" x14ac:dyDescent="0.3">
      <c r="A16" s="2" t="s">
        <v>15</v>
      </c>
      <c r="B16" s="6">
        <v>26418.76</v>
      </c>
      <c r="C16" s="14">
        <f>B16/B3</f>
        <v>5.2385940619236432E-2</v>
      </c>
      <c r="D16" s="6">
        <v>42359.76</v>
      </c>
      <c r="E16" s="14">
        <f>D16/D3</f>
        <v>0.10465913948402307</v>
      </c>
    </row>
    <row r="17" spans="1:5" ht="15" thickBot="1" x14ac:dyDescent="0.35">
      <c r="A17" s="3" t="s">
        <v>16</v>
      </c>
      <c r="B17" s="6">
        <v>0</v>
      </c>
      <c r="C17" s="14">
        <f>B17/B3</f>
        <v>0</v>
      </c>
      <c r="D17" s="6">
        <v>1109.3</v>
      </c>
      <c r="E17" s="14">
        <f>D17/D3</f>
        <v>2.7407705669160259E-3</v>
      </c>
    </row>
    <row r="18" spans="1:5" ht="15" thickBot="1" x14ac:dyDescent="0.35">
      <c r="A18" s="3" t="s">
        <v>17</v>
      </c>
      <c r="B18" s="6"/>
      <c r="C18" s="15"/>
      <c r="D18" s="6">
        <v>1093</v>
      </c>
      <c r="E18" s="15"/>
    </row>
    <row r="19" spans="1:5" ht="15" thickBot="1" x14ac:dyDescent="0.35">
      <c r="A19" s="4" t="s">
        <v>18</v>
      </c>
      <c r="B19" s="19">
        <f>B20</f>
        <v>48</v>
      </c>
      <c r="C19" s="16">
        <f>B19/B3</f>
        <v>9.5179529611660386E-5</v>
      </c>
      <c r="D19" s="19">
        <f>D20</f>
        <v>330.01</v>
      </c>
      <c r="E19" s="16">
        <f>D19/D3</f>
        <v>8.1536256629221823E-4</v>
      </c>
    </row>
    <row r="20" spans="1:5" ht="15" thickBot="1" x14ac:dyDescent="0.35">
      <c r="A20" s="3" t="s">
        <v>19</v>
      </c>
      <c r="B20" s="7">
        <v>48</v>
      </c>
      <c r="C20" s="17">
        <f>B20/B3</f>
        <v>9.5179529611660386E-5</v>
      </c>
      <c r="D20" s="7">
        <v>330.01</v>
      </c>
      <c r="E20" s="17">
        <f>D20/D3</f>
        <v>8.1536256629221823E-4</v>
      </c>
    </row>
    <row r="21" spans="1:5" ht="15" customHeight="1" thickBot="1" x14ac:dyDescent="0.3">
      <c r="A21" s="4" t="s">
        <v>20</v>
      </c>
      <c r="B21" s="19">
        <f>B23+B22</f>
        <v>0</v>
      </c>
      <c r="C21" s="13">
        <f>B21/B3</f>
        <v>0</v>
      </c>
      <c r="D21" s="19">
        <f>D23+D22</f>
        <v>485.17</v>
      </c>
      <c r="E21" s="13">
        <f>D21/D3</f>
        <v>1.198719603308977E-3</v>
      </c>
    </row>
    <row r="22" spans="1:5" ht="15" customHeight="1" thickBot="1" x14ac:dyDescent="0.3">
      <c r="A22" s="3" t="s">
        <v>21</v>
      </c>
      <c r="B22" s="7">
        <v>0</v>
      </c>
      <c r="C22" s="15"/>
      <c r="D22" s="7">
        <v>485.17</v>
      </c>
      <c r="E22" s="15"/>
    </row>
    <row r="23" spans="1:5" ht="15" thickBot="1" x14ac:dyDescent="0.35">
      <c r="A23" s="5" t="s">
        <v>22</v>
      </c>
      <c r="B23" s="8">
        <v>0</v>
      </c>
      <c r="C23" s="18">
        <f>B23/B3</f>
        <v>0</v>
      </c>
      <c r="D23" s="8">
        <v>0</v>
      </c>
      <c r="E23" s="18">
        <f>D23/D3</f>
        <v>0</v>
      </c>
    </row>
    <row r="24" spans="1:5" ht="15.75" thickTop="1" x14ac:dyDescent="0.25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2023-04-03T11:23:45Z</cp:lastPrinted>
  <dcterms:created xsi:type="dcterms:W3CDTF">2020-03-19T14:53:48Z</dcterms:created>
  <dcterms:modified xsi:type="dcterms:W3CDTF">2026-04-08T11:40:24Z</dcterms:modified>
</cp:coreProperties>
</file>