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8" yWindow="-108" windowWidth="23256" windowHeight="12576"/>
  </bookViews>
  <sheets>
    <sheet name="Arkusz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15" i="1" l="1"/>
  <c r="B17" i="1"/>
  <c r="B12" i="1"/>
  <c r="B3" i="1" l="1"/>
  <c r="C19" i="1" s="1"/>
  <c r="D17" i="1"/>
  <c r="D15" i="1"/>
  <c r="D12" i="1"/>
  <c r="C18" i="1" l="1"/>
  <c r="C13" i="1"/>
  <c r="C16" i="1"/>
  <c r="C15" i="1"/>
  <c r="C14" i="1"/>
  <c r="C9" i="1"/>
  <c r="C12" i="1"/>
  <c r="C11" i="1"/>
  <c r="C10" i="1"/>
  <c r="C17" i="1"/>
  <c r="C8" i="1"/>
  <c r="C7" i="1"/>
  <c r="C6" i="1"/>
  <c r="C5" i="1"/>
  <c r="C4" i="1"/>
  <c r="D3" i="1"/>
  <c r="E7" i="1" s="1"/>
  <c r="E11" i="1" l="1"/>
  <c r="E12" i="1"/>
  <c r="E13" i="1"/>
  <c r="E10" i="1"/>
  <c r="E15" i="1"/>
  <c r="E16" i="1"/>
  <c r="E17" i="1"/>
  <c r="E14" i="1"/>
  <c r="E19" i="1"/>
  <c r="E5" i="1"/>
  <c r="E18" i="1"/>
  <c r="E8" i="1"/>
  <c r="E9" i="1"/>
  <c r="E6" i="1"/>
  <c r="E4" i="1"/>
</calcChain>
</file>

<file path=xl/sharedStrings.xml><?xml version="1.0" encoding="utf-8"?>
<sst xmlns="http://schemas.openxmlformats.org/spreadsheetml/2006/main" count="18" uniqueCount="18">
  <si>
    <t xml:space="preserve">      </t>
  </si>
  <si>
    <t>Przychody z działalności statutowej razem(1+2+3+4+5)</t>
  </si>
  <si>
    <t>1.Przychody z działalności statutowej odpłatnej pożytku publicznego</t>
  </si>
  <si>
    <t>2.Przychody z działalności statutowej nieodpłatnej pożytku publicznego</t>
  </si>
  <si>
    <t>Darowizny pieniężne</t>
  </si>
  <si>
    <t>Sponsoring</t>
  </si>
  <si>
    <t>Zasądzone nawiązki</t>
  </si>
  <si>
    <t>Inne dochody</t>
  </si>
  <si>
    <t>3.Przychody ze sprzedaży usług ,towarów i materiałów w tym:</t>
  </si>
  <si>
    <t>Przychody ze sprzedaży produktów</t>
  </si>
  <si>
    <t>Przychody ze sprzedaży materiałów i towarów</t>
  </si>
  <si>
    <t>4.Pozostałe przychody operacyjne</t>
  </si>
  <si>
    <t>Pozostałe przychody operacyjne</t>
  </si>
  <si>
    <t>5.Przychody finansowe</t>
  </si>
  <si>
    <t>Odsetki od lokat i rachunków bankowych</t>
  </si>
  <si>
    <t>Inne przychody</t>
  </si>
  <si>
    <t>aukcje charytatywne</t>
  </si>
  <si>
    <t>Z  1,5%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</si>
</sst>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FFFF99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943634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1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164" fontId="0" fillId="0" borderId="0" xfId="1" applyFont="1"/>
    <xf numFmtId="10" fontId="0" fillId="0" borderId="0" xfId="2" applyNumberFormat="1" applyFont="1"/>
    <xf numFmtId="164" fontId="4" fillId="2" borderId="4" xfId="1" applyFont="1" applyFill="1" applyBorder="1" applyAlignment="1">
      <alignment horizontal="right" vertical="center"/>
    </xf>
    <xf numFmtId="164" fontId="4" fillId="3" borderId="4" xfId="1" applyFont="1" applyFill="1" applyBorder="1" applyAlignment="1">
      <alignment horizontal="right" vertical="center"/>
    </xf>
    <xf numFmtId="164" fontId="7" fillId="3" borderId="4" xfId="1" applyFont="1" applyFill="1" applyBorder="1" applyAlignment="1">
      <alignment horizontal="right" vertical="center"/>
    </xf>
    <xf numFmtId="164" fontId="5" fillId="3" borderId="4" xfId="1" applyFont="1" applyFill="1" applyBorder="1" applyAlignment="1">
      <alignment horizontal="center" vertical="center" wrapText="1"/>
    </xf>
    <xf numFmtId="164" fontId="7" fillId="3" borderId="7" xfId="1" applyFont="1" applyFill="1" applyBorder="1" applyAlignment="1">
      <alignment horizontal="right" vertical="center"/>
    </xf>
    <xf numFmtId="164" fontId="4" fillId="4" borderId="4" xfId="1" applyFont="1" applyFill="1" applyBorder="1" applyAlignment="1">
      <alignment horizontal="right" vertical="center"/>
    </xf>
    <xf numFmtId="10" fontId="4" fillId="4" borderId="5" xfId="2" applyNumberFormat="1" applyFont="1" applyFill="1" applyBorder="1" applyAlignment="1">
      <alignment horizontal="center" vertical="center" wrapText="1"/>
    </xf>
    <xf numFmtId="10" fontId="4" fillId="4" borderId="5" xfId="2" applyNumberFormat="1" applyFont="1" applyFill="1" applyBorder="1" applyAlignment="1">
      <alignment vertical="center" wrapText="1"/>
    </xf>
    <xf numFmtId="0" fontId="4" fillId="4" borderId="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3" fontId="0" fillId="0" borderId="0" xfId="0" applyNumberFormat="1"/>
    <xf numFmtId="0" fontId="3" fillId="0" borderId="9" xfId="0" applyFont="1" applyBorder="1" applyAlignment="1">
      <alignment vertical="center" wrapText="1"/>
    </xf>
    <xf numFmtId="164" fontId="4" fillId="2" borderId="10" xfId="1" applyFont="1" applyFill="1" applyBorder="1" applyAlignment="1">
      <alignment horizontal="right" vertical="center"/>
    </xf>
    <xf numFmtId="10" fontId="4" fillId="4" borderId="11" xfId="2" applyNumberFormat="1" applyFont="1" applyFill="1" applyBorder="1" applyAlignment="1">
      <alignment vertical="center" wrapText="1"/>
    </xf>
  </cellXfs>
  <cellStyles count="3">
    <cellStyle name="Dziesiętny" xfId="1" builtinId="3"/>
    <cellStyle name="Normalny" xfId="0" builtinId="0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B14" sqref="B14"/>
    </sheetView>
  </sheetViews>
  <sheetFormatPr defaultRowHeight="25.95" customHeight="1" x14ac:dyDescent="0.3"/>
  <cols>
    <col min="1" max="1" width="37.33203125" customWidth="1"/>
    <col min="2" max="2" width="12" style="5" customWidth="1"/>
    <col min="3" max="3" width="11.44140625" style="6" customWidth="1"/>
    <col min="4" max="4" width="12" style="5" customWidth="1"/>
    <col min="5" max="5" width="11.44140625" style="6" customWidth="1"/>
    <col min="6" max="6" width="16.5546875" customWidth="1"/>
    <col min="7" max="7" width="14.109375" customWidth="1"/>
  </cols>
  <sheetData>
    <row r="1" spans="1:5" ht="25.95" customHeight="1" thickBot="1" x14ac:dyDescent="0.3"/>
    <row r="2" spans="1:5" ht="25.95" customHeight="1" thickTop="1" thickBot="1" x14ac:dyDescent="0.35">
      <c r="A2" s="1" t="s">
        <v>0</v>
      </c>
      <c r="B2" s="15">
        <v>2025</v>
      </c>
      <c r="C2" s="16"/>
      <c r="D2" s="15">
        <v>2024</v>
      </c>
      <c r="E2" s="16"/>
    </row>
    <row r="3" spans="1:5" ht="30" customHeight="1" thickBot="1" x14ac:dyDescent="0.35">
      <c r="A3" s="17" t="s">
        <v>1</v>
      </c>
      <c r="B3" s="12">
        <f>B4+B5+B12+B15+B17</f>
        <v>475174.28</v>
      </c>
      <c r="C3" s="13">
        <v>1</v>
      </c>
      <c r="D3" s="12">
        <f>D4+D5+D12+D15+D17</f>
        <v>344676.74</v>
      </c>
      <c r="E3" s="13">
        <v>1</v>
      </c>
    </row>
    <row r="4" spans="1:5" ht="30" customHeight="1" thickBot="1" x14ac:dyDescent="0.35">
      <c r="A4" s="17" t="s">
        <v>2</v>
      </c>
      <c r="B4" s="8">
        <v>116041.38</v>
      </c>
      <c r="C4" s="14">
        <f>B4/B$3</f>
        <v>0.24420804088975523</v>
      </c>
      <c r="D4" s="8">
        <v>28450</v>
      </c>
      <c r="E4" s="14">
        <f>D4/D$3</f>
        <v>8.2541107937831842E-2</v>
      </c>
    </row>
    <row r="5" spans="1:5" ht="30" customHeight="1" thickBot="1" x14ac:dyDescent="0.35">
      <c r="A5" s="19" t="s">
        <v>3</v>
      </c>
      <c r="B5" s="8">
        <f>B6+B7+B8+B9+B10+B11</f>
        <v>357912.9</v>
      </c>
      <c r="C5" s="21">
        <f t="shared" ref="C5:E19" si="0">B5/B$3</f>
        <v>0.75322448007918275</v>
      </c>
      <c r="D5" s="20">
        <v>290490.52</v>
      </c>
      <c r="E5" s="21">
        <f t="shared" si="0"/>
        <v>0.84279119037739547</v>
      </c>
    </row>
    <row r="6" spans="1:5" ht="25.95" customHeight="1" thickBot="1" x14ac:dyDescent="0.35">
      <c r="A6" s="2" t="s">
        <v>4</v>
      </c>
      <c r="B6" s="9">
        <v>92120</v>
      </c>
      <c r="C6" s="14">
        <f t="shared" si="0"/>
        <v>0.19386571175527428</v>
      </c>
      <c r="D6" s="9">
        <v>72222.320000000007</v>
      </c>
      <c r="E6" s="14">
        <f t="shared" si="0"/>
        <v>0.2095363905321839</v>
      </c>
    </row>
    <row r="7" spans="1:5" ht="25.95" customHeight="1" thickBot="1" x14ac:dyDescent="0.3">
      <c r="A7" s="2" t="s">
        <v>17</v>
      </c>
      <c r="B7" s="9">
        <v>216942.9</v>
      </c>
      <c r="C7" s="14">
        <f t="shared" si="0"/>
        <v>0.45655438253097363</v>
      </c>
      <c r="D7" s="9">
        <v>199118.2</v>
      </c>
      <c r="E7" s="14">
        <f t="shared" si="0"/>
        <v>0.5776954952051595</v>
      </c>
    </row>
    <row r="8" spans="1:5" ht="25.95" customHeight="1" thickBot="1" x14ac:dyDescent="0.3">
      <c r="A8" s="2" t="s">
        <v>5</v>
      </c>
      <c r="B8" s="9"/>
      <c r="C8" s="14">
        <f t="shared" si="0"/>
        <v>0</v>
      </c>
      <c r="D8" s="9">
        <v>0</v>
      </c>
      <c r="E8" s="14">
        <f t="shared" si="0"/>
        <v>0</v>
      </c>
    </row>
    <row r="9" spans="1:5" ht="25.95" customHeight="1" thickBot="1" x14ac:dyDescent="0.35">
      <c r="A9" s="2" t="s">
        <v>6</v>
      </c>
      <c r="B9" s="9"/>
      <c r="C9" s="14">
        <f t="shared" si="0"/>
        <v>0</v>
      </c>
      <c r="D9" s="9">
        <v>0</v>
      </c>
      <c r="E9" s="14">
        <f t="shared" si="0"/>
        <v>0</v>
      </c>
    </row>
    <row r="10" spans="1:5" ht="25.95" customHeight="1" thickBot="1" x14ac:dyDescent="0.3">
      <c r="A10" s="2" t="s">
        <v>16</v>
      </c>
      <c r="B10" s="9">
        <v>48850</v>
      </c>
      <c r="C10" s="14">
        <f t="shared" si="0"/>
        <v>0.10280438579293474</v>
      </c>
      <c r="D10" s="9">
        <v>19150</v>
      </c>
      <c r="E10" s="14">
        <f t="shared" si="0"/>
        <v>5.5559304640052008E-2</v>
      </c>
    </row>
    <row r="11" spans="1:5" ht="25.95" customHeight="1" thickBot="1" x14ac:dyDescent="0.3">
      <c r="A11" s="2" t="s">
        <v>7</v>
      </c>
      <c r="B11" s="9"/>
      <c r="C11" s="14">
        <f t="shared" si="0"/>
        <v>0</v>
      </c>
      <c r="D11" s="9">
        <v>0</v>
      </c>
      <c r="E11" s="14">
        <f t="shared" si="0"/>
        <v>0</v>
      </c>
    </row>
    <row r="12" spans="1:5" ht="30.75" customHeight="1" thickBot="1" x14ac:dyDescent="0.35">
      <c r="A12" s="17" t="s">
        <v>8</v>
      </c>
      <c r="B12" s="7">
        <f>B13</f>
        <v>1220</v>
      </c>
      <c r="C12" s="14">
        <f t="shared" si="0"/>
        <v>2.5674790310620346E-3</v>
      </c>
      <c r="D12" s="7">
        <f>D13</f>
        <v>25736.22</v>
      </c>
      <c r="E12" s="14">
        <f t="shared" si="0"/>
        <v>7.4667701684772811E-2</v>
      </c>
    </row>
    <row r="13" spans="1:5" ht="25.95" customHeight="1" thickBot="1" x14ac:dyDescent="0.35">
      <c r="A13" s="2" t="s">
        <v>9</v>
      </c>
      <c r="B13" s="9">
        <v>1220</v>
      </c>
      <c r="C13" s="14">
        <f t="shared" si="0"/>
        <v>2.5674790310620346E-3</v>
      </c>
      <c r="D13" s="9">
        <v>25736.22</v>
      </c>
      <c r="E13" s="14">
        <f t="shared" si="0"/>
        <v>7.4667701684772811E-2</v>
      </c>
    </row>
    <row r="14" spans="1:5" ht="25.95" customHeight="1" thickBot="1" x14ac:dyDescent="0.35">
      <c r="A14" s="2" t="s">
        <v>10</v>
      </c>
      <c r="B14" s="10"/>
      <c r="C14" s="14">
        <f t="shared" si="0"/>
        <v>0</v>
      </c>
      <c r="D14" s="10">
        <v>0</v>
      </c>
      <c r="E14" s="14">
        <f t="shared" si="0"/>
        <v>0</v>
      </c>
    </row>
    <row r="15" spans="1:5" ht="25.95" customHeight="1" thickBot="1" x14ac:dyDescent="0.35">
      <c r="A15" s="3" t="s">
        <v>11</v>
      </c>
      <c r="B15" s="7">
        <f>B16</f>
        <v>0</v>
      </c>
      <c r="C15" s="14">
        <f t="shared" si="0"/>
        <v>0</v>
      </c>
      <c r="D15" s="7">
        <f>D16</f>
        <v>0</v>
      </c>
      <c r="E15" s="14">
        <f t="shared" si="0"/>
        <v>0</v>
      </c>
    </row>
    <row r="16" spans="1:5" ht="25.95" customHeight="1" thickBot="1" x14ac:dyDescent="0.35">
      <c r="A16" s="2" t="s">
        <v>12</v>
      </c>
      <c r="B16" s="9"/>
      <c r="C16" s="14">
        <f t="shared" si="0"/>
        <v>0</v>
      </c>
      <c r="D16" s="9"/>
      <c r="E16" s="14">
        <f t="shared" si="0"/>
        <v>0</v>
      </c>
    </row>
    <row r="17" spans="1:5" ht="25.95" customHeight="1" thickBot="1" x14ac:dyDescent="0.3">
      <c r="A17" s="3" t="s">
        <v>13</v>
      </c>
      <c r="B17" s="7">
        <f>B18+B19</f>
        <v>0</v>
      </c>
      <c r="C17" s="14">
        <f t="shared" si="0"/>
        <v>0</v>
      </c>
      <c r="D17" s="7">
        <f>D18+D19</f>
        <v>0</v>
      </c>
      <c r="E17" s="14">
        <f t="shared" si="0"/>
        <v>0</v>
      </c>
    </row>
    <row r="18" spans="1:5" ht="25.95" customHeight="1" thickBot="1" x14ac:dyDescent="0.3">
      <c r="A18" s="2" t="s">
        <v>15</v>
      </c>
      <c r="B18" s="9"/>
      <c r="C18" s="14">
        <f t="shared" si="0"/>
        <v>0</v>
      </c>
      <c r="D18" s="9"/>
      <c r="E18" s="14">
        <f t="shared" si="0"/>
        <v>0</v>
      </c>
    </row>
    <row r="19" spans="1:5" ht="25.95" customHeight="1" thickBot="1" x14ac:dyDescent="0.35">
      <c r="A19" s="4" t="s">
        <v>14</v>
      </c>
      <c r="B19" s="11"/>
      <c r="C19" s="14">
        <f t="shared" si="0"/>
        <v>0</v>
      </c>
      <c r="D19" s="11"/>
      <c r="E19" s="14">
        <f t="shared" si="0"/>
        <v>0</v>
      </c>
    </row>
    <row r="20" spans="1:5" ht="25.95" customHeight="1" thickTop="1" x14ac:dyDescent="0.25">
      <c r="A20" s="1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2024-03-26T12:47:54Z</cp:lastPrinted>
  <dcterms:created xsi:type="dcterms:W3CDTF">2020-03-19T15:29:19Z</dcterms:created>
  <dcterms:modified xsi:type="dcterms:W3CDTF">2026-04-08T11:37:55Z</dcterms:modified>
</cp:coreProperties>
</file>